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192.168.0.238\Data\Orders\מכרזים\מכרז 04.2026 תצפית קרבות הראל\לפרסום המכרז 22.10.26\"/>
    </mc:Choice>
  </mc:AlternateContent>
  <xr:revisionPtr revIDLastSave="0" documentId="13_ncr:1_{0316E235-44E7-4FDB-B896-B11914C3232E}" xr6:coauthVersionLast="47" xr6:coauthVersionMax="47" xr10:uidLastSave="{00000000-0000-0000-0000-000000000000}"/>
  <bookViews>
    <workbookView xWindow="-110" yWindow="-110" windowWidth="19420" windowHeight="11500" xr2:uid="{19CAC25F-8F3D-4ACC-82E5-00130EF00437}"/>
  </bookViews>
  <sheets>
    <sheet name="גיליון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40" i="1" l="1"/>
  <c r="F39" i="1"/>
  <c r="F16" i="1"/>
  <c r="F17" i="1"/>
  <c r="F18" i="1"/>
  <c r="F19" i="1"/>
  <c r="F20" i="1"/>
  <c r="F21" i="1"/>
  <c r="F22" i="1"/>
  <c r="F23" i="1"/>
  <c r="F24" i="1"/>
  <c r="F25" i="1"/>
  <c r="F26" i="1"/>
  <c r="F27" i="1"/>
  <c r="F28" i="1"/>
  <c r="F29" i="1"/>
  <c r="F30" i="1"/>
  <c r="F31" i="1"/>
  <c r="F13" i="1"/>
  <c r="F14" i="1"/>
  <c r="F15" i="1"/>
  <c r="F11" i="1"/>
  <c r="F9" i="1"/>
  <c r="F34" i="1" s="1"/>
  <c r="F10" i="1"/>
  <c r="F8" i="1"/>
  <c r="F35" i="1" l="1"/>
  <c r="F36" i="1" s="1"/>
  <c r="F42" i="1" s="1"/>
</calcChain>
</file>

<file path=xl/sharedStrings.xml><?xml version="1.0" encoding="utf-8"?>
<sst xmlns="http://schemas.openxmlformats.org/spreadsheetml/2006/main" count="68" uniqueCount="47">
  <si>
    <t>סעיף</t>
  </si>
  <si>
    <t>תאור העבודה</t>
  </si>
  <si>
    <t>יח'</t>
  </si>
  <si>
    <t>כמות</t>
  </si>
  <si>
    <t>מחיר</t>
  </si>
  <si>
    <t>סה"כ</t>
  </si>
  <si>
    <t>קומפלט</t>
  </si>
  <si>
    <t xml:space="preserve">קומפלט </t>
  </si>
  <si>
    <t>מ"ר</t>
  </si>
  <si>
    <t>רווח קבלני</t>
  </si>
  <si>
    <t>בצ"מ</t>
  </si>
  <si>
    <t xml:space="preserve">העבודה כוללת הריסה, פרוקים, שמירה על חלקי אתר אחרים, פינוי לאתר מוסדר לפסולת בניין, </t>
  </si>
  <si>
    <t xml:space="preserve"> א. הריסה ופרוקים</t>
  </si>
  <si>
    <t xml:space="preserve"> ב. בינוי</t>
  </si>
  <si>
    <t>השחלת כבלי חשמל, תקשורת ותקשורת מחשבים בצורה סמויה ממקור האספקה (מקירות התימוך/רצפה) אל תחתית המיצג המרכזי, בתעלות אטומות ובאופן תת קרקעי, לרבות \ רכזות מתח כהגדרת יועצי החשמל והמולטימדיה, לרבות קדיחות והכנת חורים, לרבות הכנות להצבת עמדת מחשב, לרבות לחצני הפעלה/ ניתוק והכל לפי המפרט המצורף עבור הסעיפים 1.1 + 1.2</t>
  </si>
  <si>
    <t>מ"א</t>
  </si>
  <si>
    <t>העבודה כוללת: ייצור, הובלה, הרכבה, עיגון לריצפה/ קירות, העברת תשתיות וכל הנדרש להעמדת מכלול עובד ותקין, לרבות אישור קונסטרוקטור מוסמך</t>
  </si>
  <si>
    <t xml:space="preserve">"סלע" פיסולי מרחבי מקונסטרוקציית פלדה מגולוונת, מעוצבת ברוח הסלע, על בסיס בטון לאורך ה"סלע", לרבות רשת מפוסלת עליונה והתזת GRC בעובי 5 ס"מ לפחות, לרבות צביעה אמנותית של ה"סלע" בטקסטורה ובגימור בגוונים כפי שיוגדרו ע"י המתכנןב במידות כלליות אורך: כ- 620 ס"מ, עומק משתנה 60-160 ס"מ, וגובה משתנה 100-250 ס"מ. ה"סלע" כולל מפתח עבור מסך משולב במידות 300/150 ס"מ פרונטאלי, לרבות מסגרת-תושבת מפרופיל פלדה היקפי לעיגון המסך המשולב, לרבות מפתחים עגולים/מרובעים יעבור מערכת סאונד, לרבות מפתח מרובע עבור נגן התוכן, לרבות פתח אחורי סמוי במידות 60/60 ס"מ הכולל מדף פנימי מעץ, מסגרת פנימית, גומי EPDM לאיטום מלא, צירים סמויים ומנעול ביונט. כמו כן תכלול המערכת פסי אוורור מרשת/פח מחורר בחרור 70% לפחות מלפנים ומאחור, בגובה 10 ס"מ ובאורך כולל 5 מ'. כל חלקי הפלדה הסמויה עבור ה"סלע" יהיו מגולוונים, וכל חלקי הפלדה הגלויה יהיו מגולוונים ובכיסוי פריימר וצבע אלקטרוסטאטי בגימור מט בגוון לבחירת המתכנן. ביסוס המתקן ואופיו (עומק, עובי הבטון, אופי אופי זיון הפלדה) ייקבעו ע"י קונסטרוקטור מוסמך. *הקבלן יכין שופ-דרווינגס למתקן, ובמידה ויבחר להביא אותו לשטח בחלקים יתכנן ויציג את הפירוט למתכנן ולמפקח לפני ביצוע, וכן את פרטי האיטום בין החלקים. הקבלן יעסיק על חשבונו (מלבד הקונסטרוקטור) יועץ בטיחות ויועץ איטום לסעיף זה.  </t>
  </si>
  <si>
    <t xml:space="preserve">אלמנט הנצחה מקוביית פלדה מגולוונת במידות 45/45 ס"מ ובגובה 110 ס"מ, לרבות "קיפול" אלכסוני קדמי כמפורט בתכניות, לרבות קונסטרוקציית פלדה מגולוונת פנימית, לרבות קוביית בטון כבסיס תחתון. גמר האלמנט בכיסוי פריימר וכיסוי עליון בצבע מיוחד לתנאי חוץ בגמר/טקסטורה מחוספסת, בשני גוונים לבחירת המתכנן. הלוח הקדמי המקופל והלוח העליון יהיו בהדפסת משי או לחלילופין בהדפסה קרמית, לפי שני קבצים ממוחשבים: הראשון של טקסטים והשני של לוגו, אשר יסופקו לקבלן המבצע. </t>
  </si>
  <si>
    <t>שילוט תורמים מלוח אלומיניום במידות כלליות 110/50 ס"מ ובעובי כ- 2 מ"מ, מקופל פעמיים בצורה עוטפת  סביב קיר התימוך, לרבות ספייסרים אחוריים מובנים לעיגון לקיר בקוטר 12 מ"מ במיקומים לפי התכנית, בגמר צבע בגוון לבחירת המתכנן, לרבות הדפסת משי בחלק הקדמי על פני שטח של כ- 50/50 ס"מ לפי קובץ ממוחשב שיסופק לקבלן המבצע.</t>
  </si>
  <si>
    <t xml:space="preserve">מעקה היקפי מפרופיל "ישר" מפלדה, בחתך 50/5 מ"מ, ו"רגליים" מצינור פלדה טרנסמיסיה בקוטר 12 מ"מ, כל 100 ס"מ. המעקה יעוגן עד 10 ס"מ פנימה מפני קיר התימוך בצדו הפנימי. ה"רגליים" יעוגנו לתוך קיר התימוך בעומק ובשיטה שתאושר ע"י הקונסטרוקטור (קוצים/מילוי מלט), ללא הברגה/סימנים חיצוניים, ובגובה כללי 110 ס"מ מפני הריצפה (גובה משתנה ומתואם של כ- 15-25 ס"מ מפני רום הקיר ההיקפי). כל החיבורים בריתוכים מלאים בשטח, מושחזים, מוחלקים, וצבועים בפריימר וצבע אלקטרוסטאטי בגימור מט בגוון לבחירת המתכנן. </t>
  </si>
  <si>
    <t>ספסל בטון חלק דגם "פס ישר" תוצרת "אריכא-שחם" באורך 200 ס"מ.</t>
  </si>
  <si>
    <t>ספסל בטון חלק דגם "פס ישר" תוצרת "אריכא-שחם" באורך 300 ס"מ.</t>
  </si>
  <si>
    <t>כיסוי מצללה בעיגון לחלק העליון של התמיכות המחזקות- לוח פוליגל במבנה PCSS-31, דגם TitanSky, לרבות פרטי חיבור מקוריים ע"פ הוראות היצרן, לרבות חפיפות מלאות בין המקטעים לאיטמות מלאה מחדירת מי גשם, לרבות פרופיל סיום/קצה היקפי, ספק: "אחים שחם" או שו"ע *קטע דרומי (כניסה) במידות משתנות אלכסונית ע"פ התכנית).</t>
  </si>
  <si>
    <t>כיסוי מצללה בעיגון לחלק התחתון של התמיכות המחזקות- בלוח רשת אקספנדד כדוגמת דגם Brera, מק"ט FR555-3 מאלומיניום, בעובי 2 "מ, פתח עין 85/31 מ"מ, אחוז חירור 31%, לרבות פרטי חיבור מקוריים ע"פ הוראות היצרן, ספק: "גולמט" או שו"ע *קטע דרומי (כניסה) במידות משתנות אלכסונית ע"פ התכנית).</t>
  </si>
  <si>
    <t>תמיכות מחזקות מחלקות מפרופילי פלדה מלבניים בגילוון קר כדוגמת RHS160/80 בפריסה שתי וערב כל 100 ס"מ לפי התכנית. מיקום הפרופילים יהיה במרכז המסגרת כך שיישארו 10 מ"מ שווים מלמעלה ומלמטה, כל החיבורים בריתוכים מלאים בשטח, מושחזים, מוחלקים, וצבועים בפריימר וצבע אלקטרוסטאטי בגימור מט בגוון לבחירת המתכנן.</t>
  </si>
  <si>
    <t>מסגרת מצללה היקפית מפרופילי פלדה מלבניים בגילוון קר כדוגמת RHS200/100 במידות כלליות 950/620 ס"מ (חלק דרומי משתנה באלכסון). כל החיבורים בריתוכים מלאים בשטח, מושחזים, מוחלקים, וצבועים בפריימר וצבע אלקטרוסטאטי בגימור מט בגוון לבחירת המתכנן.</t>
  </si>
  <si>
    <t>עמוד תמיכה למצללה מתשלובת פרופילי פלדה מלבניים בגילוון קר כדוגמת RHS120/60 בתצורת "V" עומד לפי התכנית, בגובה כללי כ- 280 ס"מ. בשיא הגובה המפתח ברוחב כ- 120 ס"מ, בחלק התחתון הפרופילים מתאחדים, והמפתח ברוחב כ- 40 ס"מ. כל הריתוכים מושחזים, מוחלקים, וצבועים בפריימר וצבע אלקטרוסטאטי בגימור מט בגוון לבחירת המתכנן. חיבור הפרופילים לבסיסי הבטון בפלטה/רוזטה היקפית בהבלטה של עד 50 מ"מ מפני הפרופילים בכל צד, ובהברגה של ברגי "אלן" שטוחי ראש בגוון הפרופילים, והכל באישור קונסטרוקטור מוסמך ובהנחייתו *שימת לב לתצורת העמודים, כאשר השורה הדרומית (כיוון כניסה) הינה באלכסון.</t>
  </si>
  <si>
    <t xml:space="preserve">חפירה, זיון פלדה וביצוע בסיס בטון מקובייה במידות 100/100/100 ס"מ לתימוך רגלי המצללה, בליווי ואישור קונסטרוקטור מוסמך ובהנחייתו. </t>
  </si>
  <si>
    <t xml:space="preserve">תיחוח אדמת המתחם, ייצוב שיפוע העלייה למתחם, יצירת שיפוע של המתחם 3% לכיוון מערב (קדמת המיצג), הידוק שתית. </t>
  </si>
  <si>
    <t>ניכוש יבלית ועשבים + ריסוס מקצועי של המתחם כנגד עשבים בליווי אגרונום ובהנחייתו.</t>
  </si>
  <si>
    <t>גיזום עץ דרומי חופף לאתר בליווי אגרונום מוסמך ובהנחייתו.</t>
  </si>
  <si>
    <t>גיזום שיח צפוני חופף לאתר בליווי אגרונום מוסמך ובהנחייתו.</t>
  </si>
  <si>
    <t>הסרת חלקי קופינג בטון רופפים עליונים לאורך קירות התימוך ההיקפיים.</t>
  </si>
  <si>
    <t>פירוק לוח שילוט ישן קיים, לרבות ביסוס בטון קיים.</t>
  </si>
  <si>
    <t xml:space="preserve">מכסה מלוח פלדה מגולוונת בעובי 3 מ"מ, במידות כ- 300/150 ס"מ, לרבות מסגרת פנימית מחזקת מפרופילי RHS40 מגולוונים לרבות קושרות שתי וערב כל 50 ס"מ, לרבות מערכת צירים תחתונים הבי-דיוטי לכל האורך, לרבות גומי EPDM היקפי לאטימה מוחלטת, לרבות ידית משיכה עליונה, לרבות מנעול עליון, לרבות שתי הברחות פנימיות תחתונות, לרבות הדפסת משי קדמית של מפה במידות 300/150 ס"מ לפי קובץ שיסופק ע"י המתכנן. לחילופין - מכסה כנ"ל המורכב משני מקטעים שווים במידות כ- 150/150 ס"מ, הפועלים כדלת דו-כנפית עם צירים משני הצדדים, ידית משיכה ומנעול אמצעי.   </t>
  </si>
  <si>
    <t>ג. יועצים</t>
  </si>
  <si>
    <t>קונסטרוקטור, יועץ בטיחות, יועץ חשמל, יועץ תאורה, יועץ איטום.</t>
  </si>
  <si>
    <t>שיקום קיר תימוך היקפי קיים ע"י הוספת/השלמת אבנים חסרות ע"י עיגון מכאני ודבש, כדוגמת האבנים והדבש הקיימים באתר, ושכבת דבש דקה מקשרת ואחידה על פני הקיר העליונים.</t>
  </si>
  <si>
    <t>מע"מ 18%</t>
  </si>
  <si>
    <t>סה"כ  כולל מע"מ</t>
  </si>
  <si>
    <t>בצ"מ כולל מע"מ</t>
  </si>
  <si>
    <t>סה"כ כולל בצ"מ ומע"מ</t>
  </si>
  <si>
    <t xml:space="preserve">מכרז פומבי מס' 04/2026  לביצוע עבודות פיתוח, מולטימדיה ויצירת תוכן </t>
  </si>
  <si>
    <t>במסגרת פרויקט הקמת תצפית קרבות חטיבת הראל</t>
  </si>
  <si>
    <t>מע"מ</t>
  </si>
  <si>
    <t>נספח א'1- כתב כמויות בינוי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</si>
</sst>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
  </numFmts>
  <fonts count="8" x14ac:knownFonts="1">
    <font>
      <sz val="11"/>
      <color theme="1"/>
      <name val="Calibri"/>
      <family val="2"/>
      <charset val="177"/>
      <scheme val="minor"/>
    </font>
    <font>
      <b/>
      <sz val="14"/>
      <color theme="1"/>
      <name val="Calibri"/>
      <family val="2"/>
      <scheme val="minor"/>
    </font>
    <font>
      <b/>
      <sz val="16"/>
      <color theme="1"/>
      <name val="Calibri"/>
      <family val="2"/>
      <scheme val="minor"/>
    </font>
    <font>
      <b/>
      <sz val="11"/>
      <color theme="1"/>
      <name val="Calibri"/>
      <family val="2"/>
      <scheme val="minor"/>
    </font>
    <font>
      <b/>
      <sz val="12"/>
      <color theme="1"/>
      <name val="Calibri"/>
      <family val="2"/>
      <scheme val="minor"/>
    </font>
    <font>
      <sz val="11"/>
      <color theme="1"/>
      <name val="Calibri"/>
      <family val="2"/>
      <scheme val="minor"/>
    </font>
    <font>
      <b/>
      <u/>
      <sz val="16"/>
      <color theme="1"/>
      <name val="Calibri"/>
      <family val="2"/>
      <scheme val="minor"/>
    </font>
    <font>
      <b/>
      <u/>
      <sz val="14"/>
      <color theme="1"/>
      <name val="Calibri"/>
      <family val="2"/>
      <scheme val="minor"/>
    </font>
  </fonts>
  <fills count="3">
    <fill>
      <patternFill patternType="none"/>
    </fill>
    <fill>
      <patternFill patternType="gray125"/>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8">
    <xf numFmtId="0" fontId="0" fillId="0" borderId="0" xfId="0"/>
    <xf numFmtId="0" fontId="0" fillId="0" borderId="1" xfId="0" applyBorder="1" applyAlignment="1">
      <alignment vertical="top" wrapText="1"/>
    </xf>
    <xf numFmtId="0" fontId="3" fillId="0" borderId="1" xfId="0" applyFont="1" applyBorder="1" applyAlignment="1">
      <alignment vertical="top" wrapText="1"/>
    </xf>
    <xf numFmtId="0" fontId="3" fillId="0" borderId="1" xfId="0" applyFont="1" applyBorder="1" applyAlignment="1">
      <alignment horizontal="right" vertical="top" wrapText="1"/>
    </xf>
    <xf numFmtId="0" fontId="5" fillId="0" borderId="1" xfId="0" applyFont="1" applyBorder="1" applyAlignment="1">
      <alignment vertical="top" wrapText="1"/>
    </xf>
    <xf numFmtId="0" fontId="0" fillId="0" borderId="1" xfId="0" applyBorder="1" applyAlignment="1">
      <alignment horizontal="right" vertical="top" wrapText="1" readingOrder="2"/>
    </xf>
    <xf numFmtId="0" fontId="7" fillId="0" borderId="0" xfId="0" applyFont="1" applyAlignment="1">
      <alignment horizontal="right" vertical="top"/>
    </xf>
    <xf numFmtId="0" fontId="0" fillId="0" borderId="0" xfId="0" applyAlignment="1">
      <alignment vertical="top"/>
    </xf>
    <xf numFmtId="0" fontId="6" fillId="0" borderId="0" xfId="0" applyFont="1" applyAlignment="1">
      <alignment horizontal="right" vertical="top"/>
    </xf>
    <xf numFmtId="0" fontId="2" fillId="0" borderId="0" xfId="0" applyFont="1" applyAlignment="1">
      <alignment horizontal="right" vertical="top"/>
    </xf>
    <xf numFmtId="0" fontId="1" fillId="0" borderId="1" xfId="0" applyFont="1" applyBorder="1" applyAlignment="1">
      <alignment vertical="top" wrapText="1"/>
    </xf>
    <xf numFmtId="0" fontId="3" fillId="0" borderId="0" xfId="0" applyFont="1" applyAlignment="1">
      <alignment vertical="top"/>
    </xf>
    <xf numFmtId="0" fontId="0" fillId="0" borderId="0" xfId="0" applyAlignment="1">
      <alignment horizontal="center" vertical="top"/>
    </xf>
    <xf numFmtId="0" fontId="1" fillId="0" borderId="1" xfId="0" applyFont="1" applyBorder="1" applyAlignment="1">
      <alignment horizontal="center" vertical="top" wrapText="1"/>
    </xf>
    <xf numFmtId="0" fontId="5" fillId="0" borderId="1" xfId="0" applyFont="1" applyBorder="1" applyAlignment="1">
      <alignment horizontal="center" vertical="top" wrapText="1"/>
    </xf>
    <xf numFmtId="0" fontId="0" fillId="0" borderId="1" xfId="0" applyBorder="1" applyAlignment="1">
      <alignment horizontal="center" vertical="top" wrapText="1"/>
    </xf>
    <xf numFmtId="9" fontId="5" fillId="0" borderId="1" xfId="0" applyNumberFormat="1" applyFont="1" applyBorder="1" applyAlignment="1">
      <alignment horizontal="center" vertical="top" wrapText="1"/>
    </xf>
    <xf numFmtId="164" fontId="0" fillId="0" borderId="1" xfId="0" applyNumberFormat="1" applyBorder="1" applyAlignment="1">
      <alignment horizontal="center" vertical="top"/>
    </xf>
    <xf numFmtId="164" fontId="3" fillId="0" borderId="1" xfId="0" applyNumberFormat="1" applyFont="1" applyBorder="1" applyAlignment="1">
      <alignment horizontal="center" vertical="top" wrapText="1"/>
    </xf>
    <xf numFmtId="164" fontId="4" fillId="0" borderId="1" xfId="0" applyNumberFormat="1" applyFont="1" applyBorder="1" applyAlignment="1">
      <alignment horizontal="center" vertical="top"/>
    </xf>
    <xf numFmtId="0" fontId="3" fillId="0" borderId="1" xfId="0" applyFont="1" applyBorder="1" applyAlignment="1">
      <alignment vertical="top"/>
    </xf>
    <xf numFmtId="0" fontId="3" fillId="0" borderId="1" xfId="0" applyFont="1" applyBorder="1" applyAlignment="1">
      <alignment horizontal="center" vertical="top"/>
    </xf>
    <xf numFmtId="164" fontId="1" fillId="0" borderId="1" xfId="0" applyNumberFormat="1" applyFont="1" applyBorder="1" applyAlignment="1" applyProtection="1">
      <alignment horizontal="center" vertical="top" wrapText="1"/>
      <protection locked="0"/>
    </xf>
    <xf numFmtId="164" fontId="5" fillId="0" borderId="1" xfId="0" applyNumberFormat="1" applyFont="1" applyBorder="1" applyAlignment="1" applyProtection="1">
      <alignment horizontal="center" vertical="top" wrapText="1"/>
      <protection locked="0"/>
    </xf>
    <xf numFmtId="164" fontId="0" fillId="0" borderId="1" xfId="0" applyNumberFormat="1" applyBorder="1" applyAlignment="1" applyProtection="1">
      <alignment horizontal="center" vertical="top" wrapText="1"/>
      <protection locked="0"/>
    </xf>
    <xf numFmtId="164" fontId="3" fillId="0" borderId="1" xfId="0" applyNumberFormat="1" applyFont="1" applyBorder="1" applyAlignment="1" applyProtection="1">
      <alignment horizontal="center" vertical="top" wrapText="1"/>
      <protection locked="0"/>
    </xf>
    <xf numFmtId="164" fontId="0" fillId="0" borderId="1" xfId="0" applyNumberFormat="1" applyBorder="1" applyAlignment="1" applyProtection="1">
      <alignment horizontal="center" vertical="top"/>
      <protection locked="0"/>
    </xf>
    <xf numFmtId="164" fontId="1" fillId="2" borderId="1" xfId="0" applyNumberFormat="1" applyFont="1" applyFill="1" applyBorder="1" applyAlignment="1" applyProtection="1">
      <alignment horizontal="center" vertical="top"/>
      <protection locked="0"/>
    </xf>
    <xf numFmtId="0" fontId="1" fillId="2" borderId="2" xfId="0" applyFont="1" applyFill="1" applyBorder="1" applyAlignment="1">
      <alignment horizontal="right" vertical="top"/>
    </xf>
    <xf numFmtId="0" fontId="1" fillId="2" borderId="3" xfId="0" applyFont="1" applyFill="1" applyBorder="1" applyAlignment="1">
      <alignment horizontal="right" vertical="top"/>
    </xf>
    <xf numFmtId="0" fontId="1" fillId="2" borderId="4" xfId="0" applyFont="1" applyFill="1" applyBorder="1" applyAlignment="1">
      <alignment horizontal="right" vertical="top"/>
    </xf>
    <xf numFmtId="0" fontId="6" fillId="2" borderId="0" xfId="0" applyFont="1" applyFill="1" applyAlignment="1">
      <alignment horizontal="center" vertical="top"/>
    </xf>
    <xf numFmtId="0" fontId="7" fillId="0" borderId="0" xfId="0" applyFont="1" applyAlignment="1">
      <alignment horizontal="center" vertical="top"/>
    </xf>
    <xf numFmtId="0" fontId="0" fillId="0" borderId="1" xfId="0" applyBorder="1" applyAlignment="1">
      <alignment horizontal="center" vertical="top"/>
    </xf>
    <xf numFmtId="0" fontId="0" fillId="0" borderId="2" xfId="0" applyBorder="1" applyAlignment="1">
      <alignment horizontal="center" vertical="top"/>
    </xf>
    <xf numFmtId="0" fontId="0" fillId="0" borderId="3" xfId="0" applyBorder="1" applyAlignment="1">
      <alignment horizontal="center" vertical="top"/>
    </xf>
    <xf numFmtId="0" fontId="0" fillId="0" borderId="4" xfId="0" applyBorder="1" applyAlignment="1">
      <alignment horizontal="center" vertical="top"/>
    </xf>
    <xf numFmtId="0" fontId="1" fillId="0" borderId="2" xfId="0" applyFont="1" applyBorder="1" applyAlignment="1">
      <alignment horizontal="right" vertical="top"/>
    </xf>
    <xf numFmtId="0" fontId="1" fillId="0" borderId="3" xfId="0" applyFont="1" applyBorder="1" applyAlignment="1">
      <alignment horizontal="right" vertical="top"/>
    </xf>
    <xf numFmtId="0" fontId="1" fillId="0" borderId="4" xfId="0" applyFont="1" applyBorder="1" applyAlignment="1">
      <alignment horizontal="right" vertical="top"/>
    </xf>
    <xf numFmtId="0" fontId="5" fillId="0" borderId="2" xfId="0" applyFont="1" applyBorder="1" applyAlignment="1">
      <alignment horizontal="right" vertical="top" wrapText="1"/>
    </xf>
    <xf numFmtId="0" fontId="5" fillId="0" borderId="4" xfId="0" applyFont="1" applyBorder="1" applyAlignment="1">
      <alignment horizontal="right" vertical="top" wrapText="1"/>
    </xf>
    <xf numFmtId="0" fontId="0" fillId="0" borderId="2" xfId="0" applyBorder="1" applyAlignment="1">
      <alignment horizontal="right" vertical="top"/>
    </xf>
    <xf numFmtId="0" fontId="0" fillId="0" borderId="3" xfId="0" applyBorder="1" applyAlignment="1">
      <alignment horizontal="right" vertical="top"/>
    </xf>
    <xf numFmtId="0" fontId="0" fillId="0" borderId="4" xfId="0" applyBorder="1" applyAlignment="1">
      <alignment horizontal="right" vertical="top"/>
    </xf>
    <xf numFmtId="0" fontId="3" fillId="0" borderId="2" xfId="0" applyFont="1" applyBorder="1" applyAlignment="1">
      <alignment horizontal="right" vertical="top" wrapText="1"/>
    </xf>
    <xf numFmtId="0" fontId="3" fillId="0" borderId="3" xfId="0" applyFont="1" applyBorder="1" applyAlignment="1">
      <alignment horizontal="right" vertical="top" wrapText="1"/>
    </xf>
    <xf numFmtId="0" fontId="3" fillId="0" borderId="4" xfId="0" applyFont="1" applyBorder="1" applyAlignment="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ערכת נושא של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0623E-3C49-4C00-8DC0-D74FD5DF0BBF}">
  <dimension ref="A1:F42"/>
  <sheetViews>
    <sheetView rightToLeft="1" tabSelected="1" workbookViewId="0">
      <pane ySplit="6" topLeftCell="A7" activePane="bottomLeft" state="frozen"/>
      <selection pane="bottomLeft" activeCell="J4" sqref="J4"/>
    </sheetView>
  </sheetViews>
  <sheetFormatPr defaultRowHeight="14.5" x14ac:dyDescent="0.35"/>
  <cols>
    <col min="1" max="1" width="8.7265625" style="7"/>
    <col min="2" max="2" width="42.90625" style="7" customWidth="1"/>
    <col min="3" max="3" width="6.453125" style="7" customWidth="1"/>
    <col min="4" max="5" width="8.7265625" style="12"/>
    <col min="6" max="6" width="11.81640625" style="12" customWidth="1"/>
    <col min="7" max="16384" width="8.7265625" style="7"/>
  </cols>
  <sheetData>
    <row r="1" spans="1:6" ht="18.5" x14ac:dyDescent="0.35">
      <c r="A1" s="6" t="s">
        <v>43</v>
      </c>
    </row>
    <row r="2" spans="1:6" ht="18.5" x14ac:dyDescent="0.35">
      <c r="A2" s="32" t="s">
        <v>44</v>
      </c>
      <c r="B2" s="32"/>
      <c r="C2" s="32"/>
      <c r="D2" s="32"/>
      <c r="E2" s="32"/>
      <c r="F2" s="32"/>
    </row>
    <row r="3" spans="1:6" ht="12" customHeight="1" x14ac:dyDescent="0.35">
      <c r="A3" s="8"/>
      <c r="B3" s="9"/>
    </row>
    <row r="4" spans="1:6" ht="21" x14ac:dyDescent="0.35">
      <c r="A4" s="31" t="s">
        <v>46</v>
      </c>
      <c r="B4" s="31"/>
      <c r="C4" s="31"/>
      <c r="D4" s="31"/>
      <c r="E4" s="31"/>
      <c r="F4" s="31"/>
    </row>
    <row r="6" spans="1:6" ht="18.5" x14ac:dyDescent="0.35">
      <c r="A6" s="10" t="s">
        <v>0</v>
      </c>
      <c r="B6" s="10" t="s">
        <v>1</v>
      </c>
      <c r="C6" s="10" t="s">
        <v>2</v>
      </c>
      <c r="D6" s="13" t="s">
        <v>3</v>
      </c>
      <c r="E6" s="13" t="s">
        <v>4</v>
      </c>
      <c r="F6" s="13" t="s">
        <v>5</v>
      </c>
    </row>
    <row r="7" spans="1:6" ht="29" x14ac:dyDescent="0.35">
      <c r="A7" s="2" t="s">
        <v>12</v>
      </c>
      <c r="B7" s="2" t="s">
        <v>11</v>
      </c>
      <c r="C7" s="10"/>
      <c r="D7" s="13"/>
      <c r="E7" s="22"/>
      <c r="F7" s="22"/>
    </row>
    <row r="8" spans="1:6" ht="29" x14ac:dyDescent="0.35">
      <c r="A8" s="4">
        <v>0.1</v>
      </c>
      <c r="B8" s="4" t="s">
        <v>34</v>
      </c>
      <c r="C8" s="4" t="s">
        <v>6</v>
      </c>
      <c r="D8" s="14">
        <v>1</v>
      </c>
      <c r="E8" s="23"/>
      <c r="F8" s="23">
        <f>D8*E8</f>
        <v>0</v>
      </c>
    </row>
    <row r="9" spans="1:6" ht="29" x14ac:dyDescent="0.35">
      <c r="A9" s="4">
        <v>0.2</v>
      </c>
      <c r="B9" s="4" t="s">
        <v>33</v>
      </c>
      <c r="C9" s="4" t="s">
        <v>6</v>
      </c>
      <c r="D9" s="14">
        <v>1</v>
      </c>
      <c r="E9" s="23"/>
      <c r="F9" s="23">
        <f t="shared" ref="F9:F10" si="0">D9*E9</f>
        <v>0</v>
      </c>
    </row>
    <row r="10" spans="1:6" ht="29" x14ac:dyDescent="0.35">
      <c r="A10" s="4">
        <v>0.3</v>
      </c>
      <c r="B10" s="4" t="s">
        <v>32</v>
      </c>
      <c r="C10" s="4" t="s">
        <v>6</v>
      </c>
      <c r="D10" s="14">
        <v>1</v>
      </c>
      <c r="E10" s="23"/>
      <c r="F10" s="23">
        <f t="shared" si="0"/>
        <v>0</v>
      </c>
    </row>
    <row r="11" spans="1:6" ht="29" x14ac:dyDescent="0.35">
      <c r="A11" s="4">
        <v>0.4</v>
      </c>
      <c r="B11" s="4" t="s">
        <v>31</v>
      </c>
      <c r="C11" s="4" t="s">
        <v>6</v>
      </c>
      <c r="D11" s="14">
        <v>1</v>
      </c>
      <c r="E11" s="23"/>
      <c r="F11" s="23">
        <f>D11*E11</f>
        <v>0</v>
      </c>
    </row>
    <row r="12" spans="1:6" ht="43.5" x14ac:dyDescent="0.35">
      <c r="A12" s="3" t="s">
        <v>13</v>
      </c>
      <c r="B12" s="2" t="s">
        <v>16</v>
      </c>
      <c r="C12" s="1"/>
      <c r="D12" s="15"/>
      <c r="E12" s="24"/>
      <c r="F12" s="23"/>
    </row>
    <row r="13" spans="1:6" ht="29" x14ac:dyDescent="0.35">
      <c r="A13" s="4">
        <v>1.1000000000000001</v>
      </c>
      <c r="B13" s="1" t="s">
        <v>30</v>
      </c>
      <c r="C13" s="1" t="s">
        <v>6</v>
      </c>
      <c r="D13" s="15">
        <v>1</v>
      </c>
      <c r="E13" s="24"/>
      <c r="F13" s="23">
        <f t="shared" ref="F13:F31" si="1">D13*E13</f>
        <v>0</v>
      </c>
    </row>
    <row r="14" spans="1:6" ht="43.5" x14ac:dyDescent="0.35">
      <c r="A14" s="1">
        <v>1.2</v>
      </c>
      <c r="B14" s="1" t="s">
        <v>29</v>
      </c>
      <c r="C14" s="1" t="s">
        <v>6</v>
      </c>
      <c r="D14" s="15">
        <v>1</v>
      </c>
      <c r="E14" s="24"/>
      <c r="F14" s="23">
        <f t="shared" si="1"/>
        <v>0</v>
      </c>
    </row>
    <row r="15" spans="1:6" ht="101.5" x14ac:dyDescent="0.35">
      <c r="A15" s="1">
        <v>1.3</v>
      </c>
      <c r="B15" s="1" t="s">
        <v>14</v>
      </c>
      <c r="C15" s="1" t="s">
        <v>7</v>
      </c>
      <c r="D15" s="15">
        <v>1</v>
      </c>
      <c r="E15" s="24"/>
      <c r="F15" s="23">
        <f t="shared" si="1"/>
        <v>0</v>
      </c>
    </row>
    <row r="16" spans="1:6" ht="43.5" x14ac:dyDescent="0.35">
      <c r="A16" s="1">
        <v>1.4</v>
      </c>
      <c r="B16" s="1" t="s">
        <v>28</v>
      </c>
      <c r="C16" s="1" t="s">
        <v>6</v>
      </c>
      <c r="D16" s="15">
        <v>6</v>
      </c>
      <c r="E16" s="24"/>
      <c r="F16" s="23">
        <f t="shared" si="1"/>
        <v>0</v>
      </c>
    </row>
    <row r="17" spans="1:6" ht="188.5" x14ac:dyDescent="0.35">
      <c r="A17" s="1">
        <v>1.5</v>
      </c>
      <c r="B17" s="1" t="s">
        <v>27</v>
      </c>
      <c r="C17" s="1" t="s">
        <v>6</v>
      </c>
      <c r="D17" s="15">
        <v>6</v>
      </c>
      <c r="E17" s="24"/>
      <c r="F17" s="23">
        <f t="shared" si="1"/>
        <v>0</v>
      </c>
    </row>
    <row r="18" spans="1:6" ht="72.5" x14ac:dyDescent="0.35">
      <c r="A18" s="1">
        <v>1.6</v>
      </c>
      <c r="B18" s="1" t="s">
        <v>26</v>
      </c>
      <c r="C18" s="1" t="s">
        <v>15</v>
      </c>
      <c r="D18" s="15">
        <v>35</v>
      </c>
      <c r="E18" s="24"/>
      <c r="F18" s="23">
        <f t="shared" si="1"/>
        <v>0</v>
      </c>
    </row>
    <row r="19" spans="1:6" ht="101.5" x14ac:dyDescent="0.35">
      <c r="A19" s="1">
        <v>1.7</v>
      </c>
      <c r="B19" s="1" t="s">
        <v>25</v>
      </c>
      <c r="C19" s="1" t="s">
        <v>15</v>
      </c>
      <c r="D19" s="15">
        <v>90</v>
      </c>
      <c r="E19" s="24"/>
      <c r="F19" s="23">
        <f t="shared" si="1"/>
        <v>0</v>
      </c>
    </row>
    <row r="20" spans="1:6" ht="87" x14ac:dyDescent="0.35">
      <c r="A20" s="1">
        <v>1.8</v>
      </c>
      <c r="B20" s="1" t="s">
        <v>24</v>
      </c>
      <c r="C20" s="1" t="s">
        <v>8</v>
      </c>
      <c r="D20" s="15">
        <v>60</v>
      </c>
      <c r="E20" s="24"/>
      <c r="F20" s="23">
        <f t="shared" si="1"/>
        <v>0</v>
      </c>
    </row>
    <row r="21" spans="1:6" ht="101.5" x14ac:dyDescent="0.35">
      <c r="A21" s="1">
        <v>1.9</v>
      </c>
      <c r="B21" s="1" t="s">
        <v>23</v>
      </c>
      <c r="C21" s="1" t="s">
        <v>8</v>
      </c>
      <c r="D21" s="15">
        <v>60</v>
      </c>
      <c r="E21" s="24"/>
      <c r="F21" s="23">
        <f t="shared" si="1"/>
        <v>0</v>
      </c>
    </row>
    <row r="22" spans="1:6" ht="29" x14ac:dyDescent="0.35">
      <c r="A22" s="1">
        <v>1.2</v>
      </c>
      <c r="B22" s="1" t="s">
        <v>22</v>
      </c>
      <c r="C22" s="1" t="s">
        <v>2</v>
      </c>
      <c r="D22" s="15">
        <v>5</v>
      </c>
      <c r="E22" s="24"/>
      <c r="F22" s="23">
        <f t="shared" si="1"/>
        <v>0</v>
      </c>
    </row>
    <row r="23" spans="1:6" ht="29" x14ac:dyDescent="0.35">
      <c r="A23" s="1">
        <v>1.21</v>
      </c>
      <c r="B23" s="1" t="s">
        <v>21</v>
      </c>
      <c r="C23" s="1" t="s">
        <v>2</v>
      </c>
      <c r="D23" s="15">
        <v>7</v>
      </c>
      <c r="E23" s="24"/>
      <c r="F23" s="23">
        <f t="shared" si="1"/>
        <v>0</v>
      </c>
    </row>
    <row r="24" spans="1:6" ht="58" x14ac:dyDescent="0.35">
      <c r="A24" s="1">
        <v>1.22</v>
      </c>
      <c r="B24" s="1" t="s">
        <v>38</v>
      </c>
      <c r="C24" s="1" t="s">
        <v>15</v>
      </c>
      <c r="D24" s="15">
        <v>45</v>
      </c>
      <c r="E24" s="24"/>
      <c r="F24" s="23">
        <f t="shared" si="1"/>
        <v>0</v>
      </c>
    </row>
    <row r="25" spans="1:6" ht="159.5" x14ac:dyDescent="0.35">
      <c r="A25" s="1">
        <v>1.23</v>
      </c>
      <c r="B25" s="1" t="s">
        <v>20</v>
      </c>
      <c r="C25" s="1" t="s">
        <v>15</v>
      </c>
      <c r="D25" s="15">
        <v>45</v>
      </c>
      <c r="E25" s="24"/>
      <c r="F25" s="23">
        <f t="shared" si="1"/>
        <v>0</v>
      </c>
    </row>
    <row r="26" spans="1:6" ht="362.5" x14ac:dyDescent="0.35">
      <c r="A26" s="1">
        <v>1.24</v>
      </c>
      <c r="B26" s="5" t="s">
        <v>17</v>
      </c>
      <c r="C26" s="1" t="s">
        <v>6</v>
      </c>
      <c r="D26" s="15">
        <v>1</v>
      </c>
      <c r="E26" s="24"/>
      <c r="F26" s="23">
        <f t="shared" si="1"/>
        <v>0</v>
      </c>
    </row>
    <row r="27" spans="1:6" ht="159.5" x14ac:dyDescent="0.35">
      <c r="A27" s="1">
        <v>1.25</v>
      </c>
      <c r="B27" s="1" t="s">
        <v>35</v>
      </c>
      <c r="C27" s="1" t="s">
        <v>6</v>
      </c>
      <c r="D27" s="15">
        <v>1</v>
      </c>
      <c r="E27" s="24"/>
      <c r="F27" s="23">
        <f t="shared" si="1"/>
        <v>0</v>
      </c>
    </row>
    <row r="28" spans="1:6" ht="145" x14ac:dyDescent="0.35">
      <c r="A28" s="1">
        <v>1.26</v>
      </c>
      <c r="B28" s="1" t="s">
        <v>18</v>
      </c>
      <c r="C28" s="1" t="s">
        <v>6</v>
      </c>
      <c r="D28" s="15">
        <v>1</v>
      </c>
      <c r="E28" s="24"/>
      <c r="F28" s="23">
        <f t="shared" si="1"/>
        <v>0</v>
      </c>
    </row>
    <row r="29" spans="1:6" ht="101.5" x14ac:dyDescent="0.35">
      <c r="A29" s="1">
        <v>1.27</v>
      </c>
      <c r="B29" s="1" t="s">
        <v>19</v>
      </c>
      <c r="C29" s="1" t="s">
        <v>6</v>
      </c>
      <c r="D29" s="15">
        <v>1</v>
      </c>
      <c r="E29" s="24"/>
      <c r="F29" s="23">
        <f t="shared" si="1"/>
        <v>0</v>
      </c>
    </row>
    <row r="30" spans="1:6" ht="29" x14ac:dyDescent="0.35">
      <c r="A30" s="2" t="s">
        <v>36</v>
      </c>
      <c r="B30" s="1" t="s">
        <v>37</v>
      </c>
      <c r="C30" s="1" t="s">
        <v>6</v>
      </c>
      <c r="D30" s="15">
        <v>1</v>
      </c>
      <c r="E30" s="24"/>
      <c r="F30" s="23">
        <f t="shared" si="1"/>
        <v>0</v>
      </c>
    </row>
    <row r="31" spans="1:6" x14ac:dyDescent="0.35">
      <c r="A31" s="2"/>
      <c r="B31" s="1"/>
      <c r="C31" s="1"/>
      <c r="D31" s="15"/>
      <c r="E31" s="24"/>
      <c r="F31" s="23">
        <f t="shared" si="1"/>
        <v>0</v>
      </c>
    </row>
    <row r="32" spans="1:6" s="11" customFormat="1" ht="29" x14ac:dyDescent="0.35">
      <c r="A32" s="4" t="s">
        <v>9</v>
      </c>
      <c r="B32" s="4"/>
      <c r="C32" s="4" t="s">
        <v>6</v>
      </c>
      <c r="D32" s="16">
        <v>0.15</v>
      </c>
      <c r="E32" s="25"/>
      <c r="F32" s="25"/>
    </row>
    <row r="33" spans="1:6" s="11" customFormat="1" x14ac:dyDescent="0.35">
      <c r="A33" s="20"/>
      <c r="B33" s="20"/>
      <c r="C33" s="20"/>
      <c r="D33" s="21"/>
      <c r="E33" s="23"/>
      <c r="F33" s="23"/>
    </row>
    <row r="34" spans="1:6" s="11" customFormat="1" x14ac:dyDescent="0.35">
      <c r="A34" s="45" t="s">
        <v>5</v>
      </c>
      <c r="B34" s="46"/>
      <c r="C34" s="46"/>
      <c r="D34" s="46"/>
      <c r="E34" s="47"/>
      <c r="F34" s="18">
        <f>SUM(F8:F33)</f>
        <v>0</v>
      </c>
    </row>
    <row r="35" spans="1:6" x14ac:dyDescent="0.35">
      <c r="A35" s="42" t="s">
        <v>39</v>
      </c>
      <c r="B35" s="43"/>
      <c r="C35" s="43"/>
      <c r="D35" s="43"/>
      <c r="E35" s="44"/>
      <c r="F35" s="17">
        <f>F34*0.18</f>
        <v>0</v>
      </c>
    </row>
    <row r="36" spans="1:6" ht="18.5" x14ac:dyDescent="0.35">
      <c r="A36" s="37" t="s">
        <v>40</v>
      </c>
      <c r="B36" s="38"/>
      <c r="C36" s="38"/>
      <c r="D36" s="38"/>
      <c r="E36" s="39"/>
      <c r="F36" s="19">
        <f>F34+F35</f>
        <v>0</v>
      </c>
    </row>
    <row r="37" spans="1:6" x14ac:dyDescent="0.35">
      <c r="A37" s="34"/>
      <c r="B37" s="35"/>
      <c r="C37" s="35"/>
      <c r="D37" s="35"/>
      <c r="E37" s="35"/>
      <c r="F37" s="36"/>
    </row>
    <row r="38" spans="1:6" ht="18.5" customHeight="1" x14ac:dyDescent="0.35">
      <c r="A38" s="40" t="s">
        <v>10</v>
      </c>
      <c r="B38" s="41"/>
      <c r="C38" s="4" t="s">
        <v>6</v>
      </c>
      <c r="D38" s="16">
        <v>0.1</v>
      </c>
      <c r="E38" s="17"/>
      <c r="F38" s="26"/>
    </row>
    <row r="39" spans="1:6" ht="18.5" customHeight="1" x14ac:dyDescent="0.35">
      <c r="A39" s="42" t="s">
        <v>45</v>
      </c>
      <c r="B39" s="43"/>
      <c r="C39" s="43"/>
      <c r="D39" s="43"/>
      <c r="E39" s="44"/>
      <c r="F39" s="26">
        <f>F38*0.18</f>
        <v>0</v>
      </c>
    </row>
    <row r="40" spans="1:6" x14ac:dyDescent="0.35">
      <c r="A40" s="42" t="s">
        <v>41</v>
      </c>
      <c r="B40" s="43"/>
      <c r="C40" s="43"/>
      <c r="D40" s="43"/>
      <c r="E40" s="44"/>
      <c r="F40" s="26">
        <f>F38+F39</f>
        <v>0</v>
      </c>
    </row>
    <row r="41" spans="1:6" x14ac:dyDescent="0.35">
      <c r="A41" s="33"/>
      <c r="B41" s="33"/>
      <c r="C41" s="33"/>
      <c r="D41" s="33"/>
      <c r="E41" s="33"/>
      <c r="F41" s="33"/>
    </row>
    <row r="42" spans="1:6" ht="18.5" x14ac:dyDescent="0.35">
      <c r="A42" s="28" t="s">
        <v>42</v>
      </c>
      <c r="B42" s="29"/>
      <c r="C42" s="29"/>
      <c r="D42" s="29"/>
      <c r="E42" s="30"/>
      <c r="F42" s="27">
        <f>F36+F40</f>
        <v>0</v>
      </c>
    </row>
  </sheetData>
  <sheetProtection sheet="1"/>
  <mergeCells count="11">
    <mergeCell ref="A42:E42"/>
    <mergeCell ref="A4:F4"/>
    <mergeCell ref="A2:F2"/>
    <mergeCell ref="A41:F41"/>
    <mergeCell ref="A37:F37"/>
    <mergeCell ref="A36:E36"/>
    <mergeCell ref="A38:B38"/>
    <mergeCell ref="A40:E40"/>
    <mergeCell ref="A34:E34"/>
    <mergeCell ref="A35:E35"/>
    <mergeCell ref="A39:E3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גיליון1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‏‏משתמש Windows</dc:creator>
  <cp:lastModifiedBy>יעל רכש</cp:lastModifiedBy>
  <cp:lastPrinted>2026-10-21T16:28:05Z</cp:lastPrinted>
  <dcterms:created xsi:type="dcterms:W3CDTF">2022-02-21T10:50:36Z</dcterms:created>
  <dcterms:modified xsi:type="dcterms:W3CDTF">2026-10-21T16:33:18Z</dcterms:modified>
</cp:coreProperties>
</file>